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ekat\Documents\DOKUMENTY\ДОКИ\TAI\2025\"/>
    </mc:Choice>
  </mc:AlternateContent>
  <xr:revisionPtr revIDLastSave="0" documentId="8_{552A24F2-F09D-42A9-8908-0D4B54A80913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Eelarve" sheetId="2" r:id="rId1"/>
  </sheets>
  <calcPr calcId="181029"/>
</workbook>
</file>

<file path=xl/calcChain.xml><?xml version="1.0" encoding="utf-8"?>
<calcChain xmlns="http://schemas.openxmlformats.org/spreadsheetml/2006/main">
  <c r="D18" i="2" l="1"/>
  <c r="D17" i="2"/>
  <c r="D7" i="2"/>
  <c r="D8" i="2"/>
  <c r="D9" i="2"/>
  <c r="D10" i="2"/>
  <c r="D6" i="2"/>
  <c r="D19" i="2"/>
  <c r="P11" i="2"/>
  <c r="P12" i="2" s="1"/>
  <c r="P13" i="2" s="1"/>
  <c r="O11" i="2"/>
  <c r="O12" i="2" s="1"/>
  <c r="O13" i="2" s="1"/>
  <c r="N11" i="2"/>
  <c r="N12" i="2" s="1"/>
  <c r="N13" i="2" s="1"/>
  <c r="M11" i="2"/>
  <c r="D15" i="2"/>
  <c r="D16" i="2"/>
  <c r="D14" i="2"/>
  <c r="C11" i="2"/>
  <c r="P20" i="2"/>
  <c r="N20" i="2"/>
  <c r="O20" i="2"/>
  <c r="M20" i="2"/>
  <c r="M12" i="2" l="1"/>
  <c r="M13" i="2" s="1"/>
  <c r="M21" i="2" s="1"/>
  <c r="M22" i="2" s="1"/>
  <c r="N21" i="2"/>
  <c r="N22" i="2" s="1"/>
  <c r="O21" i="2"/>
  <c r="O22" i="2" s="1"/>
  <c r="P21" i="2"/>
  <c r="P22" i="2" s="1"/>
  <c r="E22" i="2"/>
  <c r="G22" i="2"/>
  <c r="D20" i="2"/>
  <c r="D11" i="2"/>
  <c r="K22" i="2"/>
  <c r="L22" i="2"/>
  <c r="I22" i="2"/>
  <c r="D12" i="2" l="1"/>
  <c r="D13" i="2" s="1"/>
  <c r="H22" i="2"/>
  <c r="F22" i="2"/>
  <c r="D21" i="2" l="1"/>
  <c r="J22" i="2"/>
  <c r="D22" i="2" s="1"/>
</calcChain>
</file>

<file path=xl/sharedStrings.xml><?xml version="1.0" encoding="utf-8"?>
<sst xmlns="http://schemas.openxmlformats.org/spreadsheetml/2006/main" count="36" uniqueCount="36">
  <si>
    <t>MUUD KULUD KOKKU:</t>
  </si>
  <si>
    <t>EELARVE KOKKU</t>
  </si>
  <si>
    <t>Summa kokku</t>
  </si>
  <si>
    <t>TÖÖTASU KOKKU:</t>
  </si>
  <si>
    <t>Ametkohti</t>
  </si>
  <si>
    <t>1 ametkoha kuupalk
summa</t>
  </si>
  <si>
    <t>Maksud (33,8%)</t>
  </si>
  <si>
    <t>Organisatsiooni nimi: MTÜ Eesti HIV-Positiivsete Võrgustik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</si>
  <si>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</si>
  <si>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</si>
  <si>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</si>
  <si>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</si>
  <si>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</si>
  <si>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</si>
  <si>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</si>
  <si>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</si>
  <si>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</si>
  <si>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</si>
  <si>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</si>
  <si>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</si>
  <si>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Psühholoog</t>
  </si>
  <si>
    <t>Toitlustamine (soe jook, küpsis jne)</t>
  </si>
  <si>
    <t>Transpordikulu</t>
  </si>
  <si>
    <t>Sidekulud (klientide konsulteerimine telefoni ja interneti teel)</t>
  </si>
  <si>
    <t>TÖÖTASU:</t>
  </si>
  <si>
    <t>Tugiisik (Tallinn)</t>
  </si>
  <si>
    <t>Kogemusnõustaja (Jõhvi)</t>
  </si>
  <si>
    <t>Kogemusnõustaja (Narva)</t>
  </si>
  <si>
    <t>Kommunaalkulud Tallinn (sh ruumide rent)</t>
  </si>
  <si>
    <t>Teenuse koordinaator</t>
  </si>
  <si>
    <t>Kommunaalkulud Jõhvi (sh ruumide rent)</t>
  </si>
  <si>
    <t>Kommunaalkulud Narva (sh ruumide rent)</t>
  </si>
  <si>
    <t>ÜLDKULUD (5%)*</t>
  </si>
  <si>
    <r>
      <t xml:space="preserve">* </t>
    </r>
    <r>
      <rPr>
        <b/>
        <u/>
        <sz val="11"/>
        <rFont val="Calibri"/>
        <family val="2"/>
        <charset val="186"/>
      </rPr>
      <t>Üldkulu moodustab 5% eelarvest</t>
    </r>
    <r>
      <rPr>
        <b/>
        <sz val="11"/>
        <rFont val="Calibri"/>
        <family val="2"/>
        <charset val="186"/>
      </rPr>
      <t xml:space="preserve">. 
</t>
    </r>
    <r>
      <rPr>
        <sz val="11"/>
        <rFont val="Calibri"/>
        <family val="2"/>
        <charset val="186"/>
      </rPr>
      <t>Üldkulu sisaldab  side- ja bürookulu, ruumide korrashoiuga seotud kulud, kodulehe ja teavitamisega seotud kulud ja raamatupidaja tasu.</t>
    </r>
  </si>
  <si>
    <t>01.01.2025 - 31.12.2025</t>
  </si>
  <si>
    <t xml:space="preserve">Lisa 3. - Eelarve 2025.a.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</si>
</sst>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\ &quot;€&quot;"/>
    <numFmt numFmtId="166" formatCode="0.0"/>
  </numFmts>
  <fonts count="10" x14ac:knownFonts="1">
    <font>
      <sz val="10"/>
      <name val="Arial"/>
    </font>
    <font>
      <sz val="10"/>
      <name val="Times New Roman"/>
      <family val="1"/>
      <charset val="186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b/>
      <u/>
      <sz val="11"/>
      <name val="Calibri"/>
      <family val="2"/>
      <charset val="186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7" fillId="0" borderId="0" xfId="1" applyFont="1"/>
    <xf numFmtId="0" fontId="8" fillId="0" borderId="0" xfId="1" applyFont="1"/>
    <xf numFmtId="0" fontId="9" fillId="0" borderId="0" xfId="1" applyFont="1"/>
    <xf numFmtId="164" fontId="9" fillId="0" borderId="1" xfId="1" applyNumberFormat="1" applyFont="1" applyBorder="1"/>
    <xf numFmtId="0" fontId="9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8" fillId="2" borderId="2" xfId="1" applyFont="1" applyFill="1" applyBorder="1"/>
    <xf numFmtId="3" fontId="8" fillId="2" borderId="3" xfId="1" applyNumberFormat="1" applyFont="1" applyFill="1" applyBorder="1"/>
    <xf numFmtId="164" fontId="8" fillId="2" borderId="4" xfId="1" applyNumberFormat="1" applyFont="1" applyFill="1" applyBorder="1"/>
    <xf numFmtId="0" fontId="8" fillId="2" borderId="5" xfId="1" applyFont="1" applyFill="1" applyBorder="1"/>
    <xf numFmtId="164" fontId="8" fillId="2" borderId="5" xfId="1" applyNumberFormat="1" applyFont="1" applyFill="1" applyBorder="1"/>
    <xf numFmtId="164" fontId="8" fillId="2" borderId="6" xfId="1" applyNumberFormat="1" applyFont="1" applyFill="1" applyBorder="1"/>
    <xf numFmtId="0" fontId="8" fillId="3" borderId="7" xfId="1" applyFont="1" applyFill="1" applyBorder="1"/>
    <xf numFmtId="3" fontId="9" fillId="3" borderId="2" xfId="1" applyNumberFormat="1" applyFont="1" applyFill="1" applyBorder="1"/>
    <xf numFmtId="164" fontId="9" fillId="3" borderId="8" xfId="1" applyNumberFormat="1" applyFont="1" applyFill="1" applyBorder="1"/>
    <xf numFmtId="0" fontId="9" fillId="0" borderId="7" xfId="1" applyFont="1" applyBorder="1"/>
    <xf numFmtId="3" fontId="9" fillId="0" borderId="7" xfId="1" applyNumberFormat="1" applyFont="1" applyBorder="1"/>
    <xf numFmtId="164" fontId="9" fillId="0" borderId="0" xfId="1" applyNumberFormat="1" applyFont="1"/>
    <xf numFmtId="164" fontId="9" fillId="3" borderId="9" xfId="1" applyNumberFormat="1" applyFont="1" applyFill="1" applyBorder="1"/>
    <xf numFmtId="164" fontId="8" fillId="2" borderId="10" xfId="1" applyNumberFormat="1" applyFont="1" applyFill="1" applyBorder="1"/>
    <xf numFmtId="164" fontId="9" fillId="0" borderId="9" xfId="1" applyNumberFormat="1" applyFont="1" applyBorder="1"/>
    <xf numFmtId="164" fontId="8" fillId="2" borderId="13" xfId="1" applyNumberFormat="1" applyFont="1" applyFill="1" applyBorder="1"/>
    <xf numFmtId="166" fontId="9" fillId="0" borderId="15" xfId="1" applyNumberFormat="1" applyFont="1" applyBorder="1" applyAlignment="1">
      <alignment wrapText="1"/>
    </xf>
    <xf numFmtId="166" fontId="9" fillId="0" borderId="17" xfId="1" applyNumberFormat="1" applyFont="1" applyBorder="1"/>
    <xf numFmtId="164" fontId="9" fillId="0" borderId="15" xfId="0" applyNumberFormat="1" applyFont="1" applyBorder="1" applyAlignment="1">
      <alignment horizontal="right" vertical="center" wrapText="1"/>
    </xf>
    <xf numFmtId="164" fontId="9" fillId="0" borderId="17" xfId="0" applyNumberFormat="1" applyFont="1" applyBorder="1" applyAlignment="1">
      <alignment horizontal="right" vertical="center" wrapText="1"/>
    </xf>
    <xf numFmtId="164" fontId="9" fillId="0" borderId="18" xfId="0" applyNumberFormat="1" applyFont="1" applyBorder="1" applyAlignment="1">
      <alignment horizontal="right" vertical="center" wrapText="1"/>
    </xf>
    <xf numFmtId="164" fontId="9" fillId="0" borderId="18" xfId="1" applyNumberFormat="1" applyFont="1" applyBorder="1"/>
    <xf numFmtId="164" fontId="8" fillId="2" borderId="19" xfId="1" applyNumberFormat="1" applyFont="1" applyFill="1" applyBorder="1"/>
    <xf numFmtId="164" fontId="8" fillId="2" borderId="20" xfId="1" applyNumberFormat="1" applyFont="1" applyFill="1" applyBorder="1"/>
    <xf numFmtId="164" fontId="8" fillId="2" borderId="21" xfId="1" applyNumberFormat="1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5" fillId="0" borderId="0" xfId="0" applyFont="1"/>
    <xf numFmtId="164" fontId="9" fillId="0" borderId="22" xfId="1" applyNumberFormat="1" applyFont="1" applyBorder="1"/>
    <xf numFmtId="164" fontId="9" fillId="0" borderId="23" xfId="0" applyNumberFormat="1" applyFont="1" applyBorder="1" applyAlignment="1">
      <alignment horizontal="right" vertical="center" wrapText="1"/>
    </xf>
    <xf numFmtId="165" fontId="9" fillId="5" borderId="15" xfId="1" applyNumberFormat="1" applyFont="1" applyFill="1" applyBorder="1" applyAlignment="1">
      <alignment wrapText="1"/>
    </xf>
    <xf numFmtId="165" fontId="9" fillId="5" borderId="17" xfId="1" applyNumberFormat="1" applyFont="1" applyFill="1" applyBorder="1"/>
    <xf numFmtId="0" fontId="6" fillId="0" borderId="15" xfId="0" applyFont="1" applyBorder="1"/>
    <xf numFmtId="0" fontId="6" fillId="0" borderId="17" xfId="0" applyFont="1" applyBorder="1"/>
    <xf numFmtId="164" fontId="9" fillId="0" borderId="24" xfId="1" applyNumberFormat="1" applyFont="1" applyBorder="1"/>
    <xf numFmtId="164" fontId="9" fillId="0" borderId="25" xfId="1" applyNumberFormat="1" applyFont="1" applyBorder="1"/>
    <xf numFmtId="164" fontId="9" fillId="0" borderId="26" xfId="1" applyNumberFormat="1" applyFont="1" applyBorder="1"/>
    <xf numFmtId="164" fontId="9" fillId="4" borderId="27" xfId="1" applyNumberFormat="1" applyFont="1" applyFill="1" applyBorder="1"/>
    <xf numFmtId="164" fontId="9" fillId="4" borderId="28" xfId="1" applyNumberFormat="1" applyFont="1" applyFill="1" applyBorder="1"/>
    <xf numFmtId="164" fontId="9" fillId="4" borderId="29" xfId="1" applyNumberFormat="1" applyFont="1" applyFill="1" applyBorder="1"/>
    <xf numFmtId="164" fontId="9" fillId="0" borderId="30" xfId="0" applyNumberFormat="1" applyFont="1" applyBorder="1" applyAlignment="1">
      <alignment horizontal="right" vertical="center" wrapText="1"/>
    </xf>
    <xf numFmtId="164" fontId="9" fillId="5" borderId="17" xfId="0" applyNumberFormat="1" applyFont="1" applyFill="1" applyBorder="1" applyAlignment="1">
      <alignment horizontal="right" vertical="center" wrapText="1"/>
    </xf>
    <xf numFmtId="164" fontId="9" fillId="5" borderId="16" xfId="0" applyNumberFormat="1" applyFont="1" applyFill="1" applyBorder="1" applyAlignment="1">
      <alignment horizontal="right" vertical="center" wrapText="1"/>
    </xf>
    <xf numFmtId="164" fontId="9" fillId="3" borderId="24" xfId="1" applyNumberFormat="1" applyFont="1" applyFill="1" applyBorder="1"/>
    <xf numFmtId="164" fontId="9" fillId="3" borderId="25" xfId="1" applyNumberFormat="1" applyFont="1" applyFill="1" applyBorder="1"/>
    <xf numFmtId="164" fontId="9" fillId="3" borderId="26" xfId="1" applyNumberFormat="1" applyFont="1" applyFill="1" applyBorder="1"/>
    <xf numFmtId="3" fontId="9" fillId="0" borderId="31" xfId="1" applyNumberFormat="1" applyFont="1" applyBorder="1"/>
    <xf numFmtId="3" fontId="9" fillId="0" borderId="32" xfId="1" applyNumberFormat="1" applyFont="1" applyBorder="1"/>
    <xf numFmtId="3" fontId="9" fillId="0" borderId="33" xfId="1" applyNumberFormat="1" applyFont="1" applyBorder="1"/>
    <xf numFmtId="0" fontId="3" fillId="0" borderId="34" xfId="0" applyFont="1" applyBorder="1"/>
    <xf numFmtId="0" fontId="3" fillId="0" borderId="35" xfId="0" applyFont="1" applyBorder="1"/>
    <xf numFmtId="164" fontId="9" fillId="5" borderId="17" xfId="1" applyNumberFormat="1" applyFont="1" applyFill="1" applyBorder="1"/>
    <xf numFmtId="2" fontId="9" fillId="0" borderId="17" xfId="1" applyNumberFormat="1" applyFont="1" applyBorder="1"/>
    <xf numFmtId="164" fontId="9" fillId="0" borderId="36" xfId="1" applyNumberFormat="1" applyFont="1" applyBorder="1"/>
    <xf numFmtId="164" fontId="9" fillId="5" borderId="37" xfId="1" applyNumberFormat="1" applyFont="1" applyFill="1" applyBorder="1"/>
    <xf numFmtId="0" fontId="9" fillId="5" borderId="3" xfId="1" applyFont="1" applyFill="1" applyBorder="1"/>
    <xf numFmtId="164" fontId="9" fillId="5" borderId="3" xfId="1" applyNumberFormat="1" applyFont="1" applyFill="1" applyBorder="1"/>
    <xf numFmtId="164" fontId="9" fillId="5" borderId="38" xfId="1" applyNumberFormat="1" applyFont="1" applyFill="1" applyBorder="1"/>
    <xf numFmtId="164" fontId="9" fillId="0" borderId="30" xfId="1" applyNumberFormat="1" applyFont="1" applyBorder="1"/>
    <xf numFmtId="164" fontId="9" fillId="0" borderId="41" xfId="0" applyNumberFormat="1" applyFont="1" applyBorder="1" applyAlignment="1">
      <alignment horizontal="right" vertical="center" wrapText="1"/>
    </xf>
    <xf numFmtId="164" fontId="9" fillId="0" borderId="42" xfId="0" applyNumberFormat="1" applyFont="1" applyBorder="1" applyAlignment="1">
      <alignment horizontal="right" vertical="center" wrapText="1"/>
    </xf>
    <xf numFmtId="164" fontId="9" fillId="0" borderId="44" xfId="1" applyNumberFormat="1" applyFont="1" applyBorder="1"/>
    <xf numFmtId="164" fontId="9" fillId="0" borderId="45" xfId="1" applyNumberFormat="1" applyFont="1" applyBorder="1"/>
    <xf numFmtId="164" fontId="9" fillId="0" borderId="43" xfId="0" applyNumberFormat="1" applyFont="1" applyBorder="1" applyAlignment="1">
      <alignment horizontal="right" vertical="center" wrapText="1"/>
    </xf>
    <xf numFmtId="164" fontId="9" fillId="0" borderId="44" xfId="0" applyNumberFormat="1" applyFont="1" applyBorder="1" applyAlignment="1">
      <alignment horizontal="right" vertical="center" wrapText="1"/>
    </xf>
    <xf numFmtId="164" fontId="9" fillId="0" borderId="23" xfId="1" applyNumberFormat="1" applyFont="1" applyBorder="1"/>
    <xf numFmtId="164" fontId="9" fillId="0" borderId="39" xfId="0" applyNumberFormat="1" applyFont="1" applyBorder="1" applyAlignment="1">
      <alignment horizontal="right" vertical="center" wrapText="1"/>
    </xf>
    <xf numFmtId="164" fontId="9" fillId="4" borderId="3" xfId="1" applyNumberFormat="1" applyFont="1" applyFill="1" applyBorder="1"/>
    <xf numFmtId="0" fontId="6" fillId="0" borderId="39" xfId="0" applyFont="1" applyBorder="1" applyAlignment="1">
      <alignment vertical="top" wrapText="1"/>
    </xf>
    <xf numFmtId="166" fontId="9" fillId="0" borderId="39" xfId="1" applyNumberFormat="1" applyFont="1" applyBorder="1"/>
    <xf numFmtId="165" fontId="9" fillId="0" borderId="39" xfId="1" applyNumberFormat="1" applyFont="1" applyBorder="1"/>
    <xf numFmtId="0" fontId="2" fillId="4" borderId="3" xfId="0" applyFont="1" applyFill="1" applyBorder="1" applyAlignment="1">
      <alignment vertical="top" wrapText="1"/>
    </xf>
    <xf numFmtId="3" fontId="9" fillId="4" borderId="3" xfId="1" applyNumberFormat="1" applyFont="1" applyFill="1" applyBorder="1"/>
    <xf numFmtId="164" fontId="9" fillId="4" borderId="37" xfId="1" applyNumberFormat="1" applyFont="1" applyFill="1" applyBorder="1"/>
    <xf numFmtId="164" fontId="8" fillId="2" borderId="27" xfId="1" applyNumberFormat="1" applyFont="1" applyFill="1" applyBorder="1"/>
    <xf numFmtId="164" fontId="8" fillId="2" borderId="28" xfId="1" applyNumberFormat="1" applyFont="1" applyFill="1" applyBorder="1"/>
    <xf numFmtId="164" fontId="8" fillId="2" borderId="29" xfId="1" applyNumberFormat="1" applyFont="1" applyFill="1" applyBorder="1"/>
    <xf numFmtId="164" fontId="9" fillId="5" borderId="11" xfId="1" applyNumberFormat="1" applyFont="1" applyFill="1" applyBorder="1"/>
    <xf numFmtId="164" fontId="9" fillId="5" borderId="12" xfId="1" applyNumberFormat="1" applyFont="1" applyFill="1" applyBorder="1"/>
    <xf numFmtId="164" fontId="9" fillId="5" borderId="14" xfId="1" applyNumberFormat="1" applyFont="1" applyFill="1" applyBorder="1"/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/>
    </xf>
    <xf numFmtId="0" fontId="9" fillId="2" borderId="39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0" fillId="0" borderId="20" xfId="0" applyBorder="1" applyAlignment="1">
      <alignment wrapText="1"/>
    </xf>
  </cellXfs>
  <cellStyles count="2">
    <cellStyle name="Normal" xfId="0" builtinId="0"/>
    <cellStyle name="Normal_Laanemann SVP eelarve+kv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zoomScaleNormal="100" workbookViewId="0"/>
  </sheetViews>
  <sheetFormatPr defaultColWidth="8" defaultRowHeight="14.5" x14ac:dyDescent="0.35"/>
  <cols>
    <col min="1" max="1" width="52.7265625" style="3" customWidth="1"/>
    <col min="2" max="2" width="10.453125" style="3" bestFit="1" customWidth="1"/>
    <col min="3" max="3" width="11.26953125" style="3" customWidth="1"/>
    <col min="4" max="4" width="12" style="3" bestFit="1" customWidth="1"/>
    <col min="5" max="5" width="11.54296875" style="3" customWidth="1"/>
    <col min="6" max="6" width="12.1796875" style="3" customWidth="1"/>
    <col min="7" max="7" width="12" style="3" customWidth="1"/>
    <col min="8" max="8" width="11.26953125" style="3" customWidth="1"/>
    <col min="9" max="9" width="12.26953125" style="3" customWidth="1"/>
    <col min="10" max="10" width="11" style="3" customWidth="1"/>
    <col min="11" max="11" width="12" style="3" customWidth="1"/>
    <col min="12" max="12" width="11.7265625" style="3" customWidth="1"/>
    <col min="13" max="13" width="10.81640625" style="3" customWidth="1"/>
    <col min="14" max="14" width="10.7265625" style="3" customWidth="1"/>
    <col min="15" max="15" width="11.453125" style="3" customWidth="1"/>
    <col min="16" max="16" width="12.26953125" style="3" customWidth="1"/>
    <col min="17" max="16384" width="8" style="3"/>
  </cols>
  <sheetData>
    <row r="1" spans="1:16" s="2" customFormat="1" ht="15.5" x14ac:dyDescent="0.35">
      <c r="A1" s="35" t="s">
        <v>35</v>
      </c>
    </row>
    <row r="2" spans="1:16" s="2" customFormat="1" ht="15.5" x14ac:dyDescent="0.35">
      <c r="A2" s="1" t="s">
        <v>7</v>
      </c>
    </row>
    <row r="3" spans="1:16" ht="15" thickBot="1" x14ac:dyDescent="0.4"/>
    <row r="4" spans="1:16" ht="15.75" customHeight="1" thickBot="1" x14ac:dyDescent="0.4">
      <c r="A4" s="92"/>
      <c r="B4" s="94" t="s">
        <v>4</v>
      </c>
      <c r="C4" s="96" t="s">
        <v>5</v>
      </c>
      <c r="D4" s="90" t="s">
        <v>2</v>
      </c>
      <c r="E4" s="98" t="s">
        <v>34</v>
      </c>
      <c r="F4" s="99"/>
      <c r="G4" s="99"/>
      <c r="H4" s="99"/>
      <c r="I4" s="99"/>
      <c r="J4" s="99"/>
      <c r="K4" s="99"/>
      <c r="L4" s="100"/>
      <c r="M4" s="100"/>
      <c r="N4" s="100"/>
      <c r="O4" s="100"/>
      <c r="P4" s="100"/>
    </row>
    <row r="5" spans="1:16" ht="28.5" customHeight="1" thickBot="1" x14ac:dyDescent="0.4">
      <c r="A5" s="93"/>
      <c r="B5" s="95"/>
      <c r="C5" s="97"/>
      <c r="D5" s="91"/>
      <c r="E5" s="32" t="s">
        <v>8</v>
      </c>
      <c r="F5" s="33" t="s">
        <v>9</v>
      </c>
      <c r="G5" s="33" t="s">
        <v>10</v>
      </c>
      <c r="H5" s="33" t="s">
        <v>11</v>
      </c>
      <c r="I5" s="33" t="s">
        <v>12</v>
      </c>
      <c r="J5" s="33" t="s">
        <v>13</v>
      </c>
      <c r="K5" s="33" t="s">
        <v>14</v>
      </c>
      <c r="L5" s="33" t="s">
        <v>15</v>
      </c>
      <c r="M5" s="33" t="s">
        <v>16</v>
      </c>
      <c r="N5" s="33" t="s">
        <v>17</v>
      </c>
      <c r="O5" s="33" t="s">
        <v>18</v>
      </c>
      <c r="P5" s="34" t="s">
        <v>19</v>
      </c>
    </row>
    <row r="6" spans="1:16" ht="15.5" x14ac:dyDescent="0.35">
      <c r="A6" s="40" t="s">
        <v>29</v>
      </c>
      <c r="B6" s="23">
        <v>0.5</v>
      </c>
      <c r="C6" s="38">
        <v>1330</v>
      </c>
      <c r="D6" s="25">
        <f t="shared" ref="D6:D10" si="0">SUM(E6:P6)</f>
        <v>1200</v>
      </c>
      <c r="E6" s="67"/>
      <c r="F6" s="68"/>
      <c r="G6" s="68"/>
      <c r="H6" s="68"/>
      <c r="I6" s="68"/>
      <c r="J6" s="68"/>
      <c r="K6" s="68"/>
      <c r="L6" s="68"/>
      <c r="M6" s="68">
        <v>300</v>
      </c>
      <c r="N6" s="68">
        <v>300</v>
      </c>
      <c r="O6" s="68">
        <v>300</v>
      </c>
      <c r="P6" s="68">
        <v>300</v>
      </c>
    </row>
    <row r="7" spans="1:16" ht="15.5" x14ac:dyDescent="0.35">
      <c r="A7" s="41" t="s">
        <v>26</v>
      </c>
      <c r="B7" s="24">
        <v>1</v>
      </c>
      <c r="C7" s="39">
        <v>990</v>
      </c>
      <c r="D7" s="26">
        <f t="shared" si="0"/>
        <v>3960</v>
      </c>
      <c r="E7" s="28"/>
      <c r="F7" s="66"/>
      <c r="G7" s="66"/>
      <c r="H7" s="66"/>
      <c r="I7" s="66"/>
      <c r="J7" s="66"/>
      <c r="K7" s="66"/>
      <c r="L7" s="66"/>
      <c r="M7" s="66">
        <v>990</v>
      </c>
      <c r="N7" s="66">
        <v>990</v>
      </c>
      <c r="O7" s="66">
        <v>990</v>
      </c>
      <c r="P7" s="66">
        <v>990</v>
      </c>
    </row>
    <row r="8" spans="1:16" ht="15.5" x14ac:dyDescent="0.35">
      <c r="A8" s="41" t="s">
        <v>27</v>
      </c>
      <c r="B8" s="24">
        <v>1</v>
      </c>
      <c r="C8" s="39">
        <v>990</v>
      </c>
      <c r="D8" s="26">
        <f t="shared" si="0"/>
        <v>0</v>
      </c>
      <c r="E8" s="28"/>
      <c r="F8" s="66"/>
      <c r="G8" s="66"/>
      <c r="H8" s="66"/>
      <c r="I8" s="66"/>
      <c r="J8" s="66"/>
      <c r="K8" s="66"/>
      <c r="L8" s="66"/>
      <c r="M8" s="66">
        <v>0</v>
      </c>
      <c r="N8" s="66">
        <v>0</v>
      </c>
      <c r="O8" s="66">
        <v>0</v>
      </c>
      <c r="P8" s="66">
        <v>0</v>
      </c>
    </row>
    <row r="9" spans="1:16" ht="15.5" x14ac:dyDescent="0.35">
      <c r="A9" s="41" t="s">
        <v>25</v>
      </c>
      <c r="B9" s="60">
        <v>0.25</v>
      </c>
      <c r="C9" s="39">
        <v>1050</v>
      </c>
      <c r="D9" s="26">
        <f t="shared" si="0"/>
        <v>1052</v>
      </c>
      <c r="E9" s="28"/>
      <c r="F9" s="66"/>
      <c r="G9" s="66"/>
      <c r="H9" s="66"/>
      <c r="I9" s="66"/>
      <c r="J9" s="66"/>
      <c r="K9" s="66"/>
      <c r="L9" s="66"/>
      <c r="M9" s="66">
        <v>263</v>
      </c>
      <c r="N9" s="66">
        <v>263</v>
      </c>
      <c r="O9" s="66">
        <v>263</v>
      </c>
      <c r="P9" s="66">
        <v>263</v>
      </c>
    </row>
    <row r="10" spans="1:16" ht="16" thickBot="1" x14ac:dyDescent="0.4">
      <c r="A10" s="76" t="s">
        <v>20</v>
      </c>
      <c r="B10" s="77">
        <v>0.2</v>
      </c>
      <c r="C10" s="78">
        <v>1450</v>
      </c>
      <c r="D10" s="74">
        <f t="shared" si="0"/>
        <v>0</v>
      </c>
      <c r="E10" s="73"/>
      <c r="F10" s="69"/>
      <c r="G10" s="69"/>
      <c r="H10" s="69"/>
      <c r="I10" s="69"/>
      <c r="J10" s="69"/>
      <c r="K10" s="69"/>
      <c r="L10" s="69"/>
      <c r="M10" s="69">
        <v>0</v>
      </c>
      <c r="N10" s="69">
        <v>0</v>
      </c>
      <c r="O10" s="69">
        <v>0</v>
      </c>
      <c r="P10" s="70">
        <v>0</v>
      </c>
    </row>
    <row r="11" spans="1:16" ht="15" thickBot="1" x14ac:dyDescent="0.4">
      <c r="A11" s="79" t="s">
        <v>24</v>
      </c>
      <c r="B11" s="80"/>
      <c r="C11" s="81">
        <f t="shared" ref="C11:P11" si="1">SUM(C6:C10)</f>
        <v>5810</v>
      </c>
      <c r="D11" s="75">
        <f t="shared" si="1"/>
        <v>6212</v>
      </c>
      <c r="E11" s="45"/>
      <c r="F11" s="46"/>
      <c r="G11" s="46"/>
      <c r="H11" s="46"/>
      <c r="I11" s="46"/>
      <c r="J11" s="46"/>
      <c r="K11" s="46"/>
      <c r="L11" s="46"/>
      <c r="M11" s="46">
        <f t="shared" si="1"/>
        <v>1553</v>
      </c>
      <c r="N11" s="46">
        <f t="shared" si="1"/>
        <v>1553</v>
      </c>
      <c r="O11" s="46">
        <f t="shared" si="1"/>
        <v>1553</v>
      </c>
      <c r="P11" s="47">
        <f t="shared" si="1"/>
        <v>1553</v>
      </c>
    </row>
    <row r="12" spans="1:16" ht="15" thickBot="1" x14ac:dyDescent="0.4">
      <c r="A12" s="16" t="s">
        <v>6</v>
      </c>
      <c r="B12" s="17"/>
      <c r="C12" s="18"/>
      <c r="D12" s="21">
        <f>SUM(E12:P12)</f>
        <v>2099.6559999999999</v>
      </c>
      <c r="E12" s="42"/>
      <c r="F12" s="43"/>
      <c r="G12" s="43"/>
      <c r="H12" s="43"/>
      <c r="I12" s="43"/>
      <c r="J12" s="43"/>
      <c r="K12" s="43"/>
      <c r="L12" s="43"/>
      <c r="M12" s="43">
        <f t="shared" ref="K12:P12" si="2">M11*0.338</f>
        <v>524.91399999999999</v>
      </c>
      <c r="N12" s="43">
        <f t="shared" si="2"/>
        <v>524.91399999999999</v>
      </c>
      <c r="O12" s="43">
        <f t="shared" si="2"/>
        <v>524.91399999999999</v>
      </c>
      <c r="P12" s="44">
        <f t="shared" si="2"/>
        <v>524.91399999999999</v>
      </c>
    </row>
    <row r="13" spans="1:16" ht="15" thickBot="1" x14ac:dyDescent="0.4">
      <c r="A13" s="7" t="s">
        <v>3</v>
      </c>
      <c r="B13" s="8"/>
      <c r="C13" s="9"/>
      <c r="D13" s="22">
        <f t="shared" ref="D13:J13" si="3">SUM(D11:D12)</f>
        <v>8311.655999999999</v>
      </c>
      <c r="E13" s="29"/>
      <c r="F13" s="30"/>
      <c r="G13" s="30"/>
      <c r="H13" s="30"/>
      <c r="I13" s="30"/>
      <c r="J13" s="30"/>
      <c r="K13" s="30"/>
      <c r="L13" s="30"/>
      <c r="M13" s="30">
        <f t="shared" ref="K13:P13" si="4">SUM(M11:M12)</f>
        <v>2077.9139999999998</v>
      </c>
      <c r="N13" s="30">
        <f t="shared" si="4"/>
        <v>2077.9139999999998</v>
      </c>
      <c r="O13" s="30">
        <f t="shared" si="4"/>
        <v>2077.9139999999998</v>
      </c>
      <c r="P13" s="31">
        <f t="shared" si="4"/>
        <v>2077.9139999999998</v>
      </c>
    </row>
    <row r="14" spans="1:16" x14ac:dyDescent="0.35">
      <c r="A14" s="57" t="s">
        <v>21</v>
      </c>
      <c r="B14" s="54">
        <v>1</v>
      </c>
      <c r="C14" s="4"/>
      <c r="D14" s="49">
        <f t="shared" ref="D14:D22" si="5">SUM(E14:P14)</f>
        <v>240</v>
      </c>
      <c r="E14" s="67"/>
      <c r="F14" s="68"/>
      <c r="G14" s="68"/>
      <c r="H14" s="68"/>
      <c r="I14" s="68"/>
      <c r="J14" s="68"/>
      <c r="K14" s="68"/>
      <c r="L14" s="68"/>
      <c r="M14" s="68">
        <v>60</v>
      </c>
      <c r="N14" s="68">
        <v>60</v>
      </c>
      <c r="O14" s="68">
        <v>60</v>
      </c>
      <c r="P14" s="68">
        <v>60</v>
      </c>
    </row>
    <row r="15" spans="1:16" x14ac:dyDescent="0.35">
      <c r="A15" s="57" t="s">
        <v>22</v>
      </c>
      <c r="B15" s="54">
        <v>1</v>
      </c>
      <c r="C15" s="4"/>
      <c r="D15" s="59">
        <f t="shared" si="5"/>
        <v>400</v>
      </c>
      <c r="E15" s="28"/>
      <c r="F15" s="66"/>
      <c r="G15" s="66"/>
      <c r="H15" s="66"/>
      <c r="I15" s="66"/>
      <c r="J15" s="66"/>
      <c r="K15" s="66"/>
      <c r="L15" s="66"/>
      <c r="M15" s="66">
        <v>100</v>
      </c>
      <c r="N15" s="66">
        <v>100</v>
      </c>
      <c r="O15" s="66">
        <v>100</v>
      </c>
      <c r="P15" s="66">
        <v>100</v>
      </c>
    </row>
    <row r="16" spans="1:16" x14ac:dyDescent="0.35">
      <c r="A16" s="57" t="s">
        <v>23</v>
      </c>
      <c r="B16" s="55">
        <v>1</v>
      </c>
      <c r="C16" s="4"/>
      <c r="D16" s="49">
        <f t="shared" si="5"/>
        <v>200</v>
      </c>
      <c r="E16" s="27"/>
      <c r="F16" s="48"/>
      <c r="G16" s="48"/>
      <c r="H16" s="48"/>
      <c r="I16" s="48"/>
      <c r="J16" s="48"/>
      <c r="K16" s="48"/>
      <c r="L16" s="48"/>
      <c r="M16" s="48">
        <v>50</v>
      </c>
      <c r="N16" s="48">
        <v>50</v>
      </c>
      <c r="O16" s="48">
        <v>50</v>
      </c>
      <c r="P16" s="71">
        <v>50</v>
      </c>
    </row>
    <row r="17" spans="1:16" x14ac:dyDescent="0.35">
      <c r="A17" s="57" t="s">
        <v>30</v>
      </c>
      <c r="B17" s="55">
        <v>1</v>
      </c>
      <c r="C17" s="4"/>
      <c r="D17" s="49">
        <f t="shared" si="5"/>
        <v>6600</v>
      </c>
      <c r="E17" s="27"/>
      <c r="F17" s="48"/>
      <c r="G17" s="48">
        <v>400</v>
      </c>
      <c r="H17" s="48">
        <v>400</v>
      </c>
      <c r="I17" s="48">
        <v>400</v>
      </c>
      <c r="J17" s="48">
        <v>400</v>
      </c>
      <c r="K17" s="48">
        <v>400</v>
      </c>
      <c r="L17" s="48">
        <v>400</v>
      </c>
      <c r="M17" s="48">
        <v>1050</v>
      </c>
      <c r="N17" s="48">
        <v>1050</v>
      </c>
      <c r="O17" s="48">
        <v>1050</v>
      </c>
      <c r="P17" s="48">
        <v>1050</v>
      </c>
    </row>
    <row r="18" spans="1:16" x14ac:dyDescent="0.35">
      <c r="A18" s="57" t="s">
        <v>31</v>
      </c>
      <c r="B18" s="55">
        <v>1</v>
      </c>
      <c r="C18" s="61"/>
      <c r="D18" s="49">
        <f t="shared" si="5"/>
        <v>0</v>
      </c>
      <c r="E18" s="27"/>
      <c r="F18" s="48"/>
      <c r="G18" s="48"/>
      <c r="H18" s="48"/>
      <c r="I18" s="48"/>
      <c r="J18" s="48"/>
      <c r="K18" s="48"/>
      <c r="L18" s="48"/>
      <c r="M18" s="48">
        <v>0</v>
      </c>
      <c r="N18" s="48">
        <v>0</v>
      </c>
      <c r="O18" s="48">
        <v>0</v>
      </c>
      <c r="P18" s="71">
        <v>0</v>
      </c>
    </row>
    <row r="19" spans="1:16" ht="15" thickBot="1" x14ac:dyDescent="0.4">
      <c r="A19" s="58" t="s">
        <v>28</v>
      </c>
      <c r="B19" s="56">
        <v>1</v>
      </c>
      <c r="C19" s="36"/>
      <c r="D19" s="50">
        <f t="shared" si="5"/>
        <v>3000</v>
      </c>
      <c r="E19" s="37"/>
      <c r="F19" s="72"/>
      <c r="G19" s="72"/>
      <c r="H19" s="72"/>
      <c r="I19" s="72"/>
      <c r="J19" s="72"/>
      <c r="K19" s="72"/>
      <c r="L19" s="72"/>
      <c r="M19" s="72">
        <v>750</v>
      </c>
      <c r="N19" s="72">
        <v>750</v>
      </c>
      <c r="O19" s="72">
        <v>750</v>
      </c>
      <c r="P19" s="72">
        <v>750</v>
      </c>
    </row>
    <row r="20" spans="1:16" ht="15" thickBot="1" x14ac:dyDescent="0.4">
      <c r="A20" s="13" t="s">
        <v>0</v>
      </c>
      <c r="B20" s="14"/>
      <c r="C20" s="15"/>
      <c r="D20" s="19">
        <f t="shared" si="5"/>
        <v>8040</v>
      </c>
      <c r="E20" s="51"/>
      <c r="F20" s="52"/>
      <c r="G20" s="52"/>
      <c r="H20" s="52"/>
      <c r="I20" s="52"/>
      <c r="J20" s="52"/>
      <c r="K20" s="52"/>
      <c r="L20" s="52"/>
      <c r="M20" s="52">
        <f t="shared" ref="E20:P20" si="6">SUM(M14:M19)</f>
        <v>2010</v>
      </c>
      <c r="N20" s="52">
        <f t="shared" si="6"/>
        <v>2010</v>
      </c>
      <c r="O20" s="52">
        <f t="shared" si="6"/>
        <v>2010</v>
      </c>
      <c r="P20" s="53">
        <f t="shared" si="6"/>
        <v>2010</v>
      </c>
    </row>
    <row r="21" spans="1:16" ht="15" thickBot="1" x14ac:dyDescent="0.4">
      <c r="A21" s="63" t="s">
        <v>32</v>
      </c>
      <c r="B21" s="64"/>
      <c r="C21" s="62"/>
      <c r="D21" s="65">
        <f t="shared" si="5"/>
        <v>817.58280000000002</v>
      </c>
      <c r="E21" s="85"/>
      <c r="F21" s="86"/>
      <c r="G21" s="86"/>
      <c r="H21" s="86"/>
      <c r="I21" s="86"/>
      <c r="J21" s="86"/>
      <c r="K21" s="86"/>
      <c r="L21" s="86"/>
      <c r="M21" s="86">
        <f t="shared" ref="E21:P21" si="7">0.05*(M13+M20)</f>
        <v>204.39570000000001</v>
      </c>
      <c r="N21" s="86">
        <f t="shared" si="7"/>
        <v>204.39570000000001</v>
      </c>
      <c r="O21" s="86">
        <f t="shared" si="7"/>
        <v>204.39570000000001</v>
      </c>
      <c r="P21" s="87">
        <f t="shared" si="7"/>
        <v>204.39570000000001</v>
      </c>
    </row>
    <row r="22" spans="1:16" ht="15" thickBot="1" x14ac:dyDescent="0.4">
      <c r="A22" s="10" t="s">
        <v>1</v>
      </c>
      <c r="B22" s="11"/>
      <c r="C22" s="12"/>
      <c r="D22" s="20">
        <f t="shared" si="5"/>
        <v>17169.238799999999</v>
      </c>
      <c r="E22" s="82">
        <f>E13+E20+E21</f>
        <v>0</v>
      </c>
      <c r="F22" s="83">
        <f>L13+L20+L21</f>
        <v>0</v>
      </c>
      <c r="G22" s="83">
        <f t="shared" ref="G22:P22" si="8">G13+G20+G21</f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 t="shared" si="8"/>
        <v>0</v>
      </c>
      <c r="M22" s="83">
        <f t="shared" si="8"/>
        <v>4292.3096999999998</v>
      </c>
      <c r="N22" s="83">
        <f t="shared" si="8"/>
        <v>4292.3096999999998</v>
      </c>
      <c r="O22" s="83">
        <f t="shared" si="8"/>
        <v>4292.3096999999998</v>
      </c>
      <c r="P22" s="84">
        <f t="shared" si="8"/>
        <v>4292.3096999999998</v>
      </c>
    </row>
    <row r="23" spans="1:16" s="89" customFormat="1" ht="42" customHeight="1" x14ac:dyDescent="0.35">
      <c r="A23" s="88" t="s">
        <v>33</v>
      </c>
      <c r="B23" s="88"/>
      <c r="C23" s="88"/>
      <c r="D23" s="88"/>
    </row>
    <row r="25" spans="1:16" x14ac:dyDescent="0.35">
      <c r="A25" s="6"/>
      <c r="B25" s="5"/>
      <c r="C25" s="5"/>
    </row>
  </sheetData>
  <protectedRanges>
    <protectedRange sqref="C7:C10 E7:P10" name="muudetavad_2"/>
    <protectedRange sqref="C19 C20:P21 C14:C16 D15:P15" name="muudetavad_2_1"/>
    <protectedRange sqref="C17:C18" name="muudetavad_2_1_1"/>
  </protectedRanges>
  <mergeCells count="6">
    <mergeCell ref="A23:XFD23"/>
    <mergeCell ref="D4:D5"/>
    <mergeCell ref="A4:A5"/>
    <mergeCell ref="B4:B5"/>
    <mergeCell ref="C4:C5"/>
    <mergeCell ref="E4:P4"/>
  </mergeCells>
  <phoneticPr fontId="0" type="noConversion"/>
  <pageMargins left="0.15748031496062992" right="0.15748031496062992" top="0.98425196850393704" bottom="0.98425196850393704" header="0.51181102362204722" footer="0.51181102362204722"/>
  <pageSetup paperSize="9" scale="60" orientation="landscape" r:id="rId1"/>
  <headerFooter alignWithMargins="0">
    <oddHeader>&amp;LEelarve</oddHeader>
    <oddFooter>&amp;LTervise Arengu Instituut&amp;REraldise saaja</oddFooter>
  </headerFooter>
  <ignoredErrors>
    <ignoredError sqref="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Eelarve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Murd</dc:creator>
  <cp:lastModifiedBy>Jekaterina Smirnova</cp:lastModifiedBy>
  <cp:lastPrinted>2022-12-14T08:57:05Z</cp:lastPrinted>
  <dcterms:created xsi:type="dcterms:W3CDTF">1996-10-14T23:33:28Z</dcterms:created>
  <dcterms:modified xsi:type="dcterms:W3CDTF">2025-01-31T15:14:40Z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